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codeName="{4D1C537B-E38A-612A-F078-A93A15B4B7F4}"/>
  <workbookPr codeName="ThisWorkbook" defaultThemeVersion="166925"/>
  <mc:AlternateContent xmlns:mc="http://schemas.openxmlformats.org/markup-compatibility/2006">
    <mc:Choice Requires="x15">
      <x15ac:absPath xmlns:x15ac="http://schemas.microsoft.com/office/spreadsheetml/2010/11/ac" url="C:\Computer Files\Excel Related\Tutorials\"/>
    </mc:Choice>
  </mc:AlternateContent>
  <xr:revisionPtr revIDLastSave="0" documentId="8_{1DB96104-B9CD-46E2-8B11-81E884691C0E}" xr6:coauthVersionLast="46" xr6:coauthVersionMax="46" xr10:uidLastSave="{00000000-0000-0000-0000-000000000000}"/>
  <bookViews>
    <workbookView xWindow="8940" yWindow="4710" windowWidth="19200" windowHeight="10800" activeTab="1" xr2:uid="{781428AF-E2D3-4694-9C0C-1B81E16160E9}"/>
  </bookViews>
  <sheets>
    <sheet name="Raw" sheetId="1" r:id="rId1"/>
    <sheet name="Final" sheetId="2" r:id="rId2"/>
  </sheets>
  <definedNames>
    <definedName name="Slicer_helper_month">#N/A</definedName>
    <definedName name="Slicer_helper_weekday">#N/A</definedName>
    <definedName name="Slicer_Store_ID_Readable">#N/A</definedName>
    <definedName name="Slicer_Year">#N/A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2" l="1"/>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L11" i="2" l="1"/>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alcChain>
</file>

<file path=xl/sharedStrings.xml><?xml version="1.0" encoding="utf-8"?>
<sst xmlns="http://schemas.openxmlformats.org/spreadsheetml/2006/main" count="153" uniqueCount="31">
  <si>
    <t>asc-1</t>
  </si>
  <si>
    <t>garden</t>
  </si>
  <si>
    <t>asc-2</t>
  </si>
  <si>
    <t>bathroom</t>
  </si>
  <si>
    <t>asc-3</t>
  </si>
  <si>
    <t>kitchen</t>
  </si>
  <si>
    <t>asc-4</t>
  </si>
  <si>
    <t>asc-6</t>
  </si>
  <si>
    <t>asc-7</t>
  </si>
  <si>
    <t>asc-9</t>
  </si>
  <si>
    <t>Total</t>
  </si>
  <si>
    <t>ID</t>
  </si>
  <si>
    <t>Basket ID</t>
  </si>
  <si>
    <t>Item ID</t>
  </si>
  <si>
    <t>Category</t>
  </si>
  <si>
    <t>Qty</t>
  </si>
  <si>
    <t>Price</t>
  </si>
  <si>
    <t>Discount %</t>
  </si>
  <si>
    <t>Tax %</t>
  </si>
  <si>
    <t>DateTime</t>
  </si>
  <si>
    <t>Store ID</t>
  </si>
  <si>
    <t>Month</t>
  </si>
  <si>
    <t>Weekday</t>
  </si>
  <si>
    <t>Year</t>
  </si>
  <si>
    <t>Store ID Readable</t>
  </si>
  <si>
    <t>Name</t>
  </si>
  <si>
    <t>Downtown</t>
  </si>
  <si>
    <t>Midtown</t>
  </si>
  <si>
    <t>Mountain</t>
  </si>
  <si>
    <t>Wholesale</t>
  </si>
  <si>
    <t>Store Sales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</si>
</sst>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14" fontId="0" fillId="0" borderId="0" xfId="0" applyNumberFormat="1"/>
    <xf numFmtId="0" fontId="0" fillId="0" borderId="0" xfId="0" applyNumberFormat="1"/>
    <xf numFmtId="1" fontId="0" fillId="0" borderId="0" xfId="0" applyNumberFormat="1"/>
    <xf numFmtId="44" fontId="0" fillId="0" borderId="0" xfId="1" applyFont="1"/>
    <xf numFmtId="0" fontId="3" fillId="0" borderId="0" xfId="0" applyFont="1" applyAlignment="1">
      <alignment horizontal="left" indent="1"/>
    </xf>
    <xf numFmtId="0" fontId="2" fillId="0" borderId="0" xfId="0" applyFont="1"/>
    <xf numFmtId="10" fontId="0" fillId="0" borderId="0" xfId="2" applyNumberFormat="1" applyFont="1"/>
  </cellXfs>
  <cellStyles count="3">
    <cellStyle name="Currency" xfId="1" builtinId="4"/>
    <cellStyle name="Normal" xfId="0" builtinId="0"/>
    <cellStyle name="Percent" xfId="2" builtinId="5"/>
  </cellStyles>
  <dxfs count="8">
    <dxf>
      <numFmt numFmtId="0" formatCode="General"/>
    </dxf>
    <dxf>
      <numFmt numFmtId="0" formatCode="General"/>
    </dxf>
    <dxf>
      <numFmt numFmtId="0" formatCode="General"/>
    </dxf>
    <dxf>
      <numFmt numFmtId="0" formatCode="General"/>
    </dxf>
    <dxf>
      <numFmt numFmtId="19" formatCode="m/d/yyyy"/>
    </dxf>
    <dxf>
      <font>
        <b val="0"/>
        <i val="0"/>
        <strike val="0"/>
        <condense val="0"/>
        <extend val="0"/>
        <outline val="0"/>
        <shadow val="0"/>
        <u val="none"/>
        <vertAlign val="baseline"/>
        <sz val="11"/>
        <color theme="1"/>
        <name val="Calibri"/>
        <family val="2"/>
        <scheme val="minor"/>
      </font>
    </dxf>
    <dxf>
      <numFmt numFmtId="14" formatCode="0.00%"/>
    </dxf>
    <dxf>
      <numFmt numFmtId="14" formatCode="0.00%"/>
    </dxf>
  </dxfs>
  <tableStyles count="1" defaultTableStyle="TableStyleMedium2" defaultPivotStyle="PivotStyleLight16">
    <tableStyle name="Slicer Style 1" pivot="0" table="0" count="1" xr9:uid="{8E32F922-24CF-4C18-8988-DE4574635FDD}"/>
  </tableStyles>
  <extLst>
    <ext xmlns:x14="http://schemas.microsoft.com/office/spreadsheetml/2009/9/main" uri="{46F421CA-312F-682f-3DD2-61675219B42D}">
      <x14:dxfs count="1">
        <dxf>
          <fill>
            <patternFill>
              <bgColor theme="4"/>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11" Type="http://schemas.microsoft.com/office/2006/relationships/vbaProject" Target="vbaProject.bin"/><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171450</xdr:colOff>
      <xdr:row>1</xdr:row>
      <xdr:rowOff>95250</xdr:rowOff>
    </xdr:from>
    <xdr:to>
      <xdr:col>11</xdr:col>
      <xdr:colOff>0</xdr:colOff>
      <xdr:row>5</xdr:row>
      <xdr:rowOff>69850</xdr:rowOff>
    </xdr:to>
    <mc:AlternateContent xmlns:mc="http://schemas.openxmlformats.org/markup-compatibility/2006" xmlns:sle15="http://schemas.microsoft.com/office/drawing/2012/slicer">
      <mc:Choice Requires="sle15">
        <xdr:graphicFrame macro="">
          <xdr:nvGraphicFramePr>
            <xdr:cNvPr id="8" name="helper-month">
              <a:extLst>
                <a:ext uri="{FF2B5EF4-FFF2-40B4-BE49-F238E27FC236}">
                  <a16:creationId xmlns:a16="http://schemas.microsoft.com/office/drawing/2014/main" id="{9826CF34-1F4E-4A91-8007-3A454CDB4E32}"/>
                </a:ext>
              </a:extLst>
            </xdr:cNvPr>
            <xdr:cNvGraphicFramePr/>
          </xdr:nvGraphicFramePr>
          <xdr:xfrm>
            <a:off x="0" y="0"/>
            <a:ext cx="0" cy="0"/>
          </xdr:xfrm>
          <a:graphic>
            <a:graphicData uri="http://schemas.microsoft.com/office/drawing/2010/slicer">
              <sle:slicer xmlns:sle="http://schemas.microsoft.com/office/drawing/2010/slicer" name="helper-month"/>
            </a:graphicData>
          </a:graphic>
        </xdr:graphicFrame>
      </mc:Choice>
      <mc:Fallback xmlns="">
        <xdr:sp macro="" textlink="">
          <xdr:nvSpPr>
            <xdr:cNvPr id="0" name=""/>
            <xdr:cNvSpPr>
              <a:spLocks noTextEdit="1"/>
            </xdr:cNvSpPr>
          </xdr:nvSpPr>
          <xdr:spPr>
            <a:xfrm>
              <a:off x="5454650" y="457200"/>
              <a:ext cx="1828800" cy="711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571500</xdr:colOff>
      <xdr:row>1</xdr:row>
      <xdr:rowOff>95250</xdr:rowOff>
    </xdr:from>
    <xdr:to>
      <xdr:col>8</xdr:col>
      <xdr:colOff>76200</xdr:colOff>
      <xdr:row>8</xdr:row>
      <xdr:rowOff>31750</xdr:rowOff>
    </xdr:to>
    <mc:AlternateContent xmlns:mc="http://schemas.openxmlformats.org/markup-compatibility/2006" xmlns:sle15="http://schemas.microsoft.com/office/drawing/2012/slicer">
      <mc:Choice Requires="sle15">
        <xdr:graphicFrame macro="">
          <xdr:nvGraphicFramePr>
            <xdr:cNvPr id="9" name="helper-weekday">
              <a:extLst>
                <a:ext uri="{FF2B5EF4-FFF2-40B4-BE49-F238E27FC236}">
                  <a16:creationId xmlns:a16="http://schemas.microsoft.com/office/drawing/2014/main" id="{240137BD-C1C5-4089-8AC0-2174C9B310AE}"/>
                </a:ext>
              </a:extLst>
            </xdr:cNvPr>
            <xdr:cNvGraphicFramePr/>
          </xdr:nvGraphicFramePr>
          <xdr:xfrm>
            <a:off x="0" y="0"/>
            <a:ext cx="0" cy="0"/>
          </xdr:xfrm>
          <a:graphic>
            <a:graphicData uri="http://schemas.microsoft.com/office/drawing/2010/slicer">
              <sle:slicer xmlns:sle="http://schemas.microsoft.com/office/drawing/2010/slicer" name="helper-weekday"/>
            </a:graphicData>
          </a:graphic>
        </xdr:graphicFrame>
      </mc:Choice>
      <mc:Fallback xmlns="">
        <xdr:sp macro="" textlink="">
          <xdr:nvSpPr>
            <xdr:cNvPr id="0" name=""/>
            <xdr:cNvSpPr>
              <a:spLocks noTextEdit="1"/>
            </xdr:cNvSpPr>
          </xdr:nvSpPr>
          <xdr:spPr>
            <a:xfrm>
              <a:off x="2463800" y="457200"/>
              <a:ext cx="2895600" cy="1225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171450</xdr:colOff>
      <xdr:row>5</xdr:row>
      <xdr:rowOff>114300</xdr:rowOff>
    </xdr:from>
    <xdr:to>
      <xdr:col>11</xdr:col>
      <xdr:colOff>0</xdr:colOff>
      <xdr:row>8</xdr:row>
      <xdr:rowOff>31750</xdr:rowOff>
    </xdr:to>
    <mc:AlternateContent xmlns:mc="http://schemas.openxmlformats.org/markup-compatibility/2006" xmlns:sle15="http://schemas.microsoft.com/office/drawing/2012/slicer">
      <mc:Choice Requires="sle15">
        <xdr:graphicFrame macro="">
          <xdr:nvGraphicFramePr>
            <xdr:cNvPr id="2" name="Year">
              <a:extLst>
                <a:ext uri="{FF2B5EF4-FFF2-40B4-BE49-F238E27FC236}">
                  <a16:creationId xmlns:a16="http://schemas.microsoft.com/office/drawing/2014/main" id="{C7FDD7A8-DA6E-4BAA-AF23-24C19EC935D1}"/>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454650" y="1212850"/>
              <a:ext cx="1828800" cy="4699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127000</xdr:colOff>
      <xdr:row>1</xdr:row>
      <xdr:rowOff>95251</xdr:rowOff>
    </xdr:from>
    <xdr:to>
      <xdr:col>3</xdr:col>
      <xdr:colOff>450850</xdr:colOff>
      <xdr:row>8</xdr:row>
      <xdr:rowOff>31751</xdr:rowOff>
    </xdr:to>
    <mc:AlternateContent xmlns:mc="http://schemas.openxmlformats.org/markup-compatibility/2006" xmlns:sle15="http://schemas.microsoft.com/office/drawing/2012/slicer">
      <mc:Choice Requires="sle15">
        <xdr:graphicFrame macro="">
          <xdr:nvGraphicFramePr>
            <xdr:cNvPr id="3" name="Store ID Readable">
              <a:extLst>
                <a:ext uri="{FF2B5EF4-FFF2-40B4-BE49-F238E27FC236}">
                  <a16:creationId xmlns:a16="http://schemas.microsoft.com/office/drawing/2014/main" id="{DB35199B-30AD-4C82-B9BB-9AA1EA0EAAF9}"/>
                </a:ext>
              </a:extLst>
            </xdr:cNvPr>
            <xdr:cNvGraphicFramePr/>
          </xdr:nvGraphicFramePr>
          <xdr:xfrm>
            <a:off x="0" y="0"/>
            <a:ext cx="0" cy="0"/>
          </xdr:xfrm>
          <a:graphic>
            <a:graphicData uri="http://schemas.microsoft.com/office/drawing/2010/slicer">
              <sle:slicer xmlns:sle="http://schemas.microsoft.com/office/drawing/2010/slicer" name="Store ID Readable"/>
            </a:graphicData>
          </a:graphic>
        </xdr:graphicFrame>
      </mc:Choice>
      <mc:Fallback xmlns="">
        <xdr:sp macro="" textlink="">
          <xdr:nvSpPr>
            <xdr:cNvPr id="0" name=""/>
            <xdr:cNvSpPr>
              <a:spLocks noTextEdit="1"/>
            </xdr:cNvSpPr>
          </xdr:nvSpPr>
          <xdr:spPr>
            <a:xfrm>
              <a:off x="127000" y="457201"/>
              <a:ext cx="2216150" cy="1225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lper_month" xr10:uid="{22C18D77-D07F-4C35-A5C9-222466135E3E}" sourceName="Month">
  <extLst>
    <x:ext xmlns:x15="http://schemas.microsoft.com/office/spreadsheetml/2010/11/main" uri="{2F2917AC-EB37-4324-AD4E-5DD8C200BD13}">
      <x15:tableSlicerCache tableId="1" column="1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lper_weekday" xr10:uid="{B4929815-B8FF-42BB-83C1-49CE3008B2B1}" sourceName="Weekday">
  <extLst>
    <x:ext xmlns:x15="http://schemas.microsoft.com/office/spreadsheetml/2010/11/main" uri="{2F2917AC-EB37-4324-AD4E-5DD8C200BD13}">
      <x15:tableSlicerCache tableId="1"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6333A414-F05A-4AC8-B25F-ADFCC22F70B4}" sourceName="Year">
  <extLst>
    <x:ext xmlns:x15="http://schemas.microsoft.com/office/spreadsheetml/2010/11/main" uri="{2F2917AC-EB37-4324-AD4E-5DD8C200BD13}">
      <x15:tableSlicerCache tableId="1" column="1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ore_ID_Readable" xr10:uid="{0DFF9A8B-997C-4539-A254-0181C949E95F}" sourceName="Store ID Readable">
  <extLst>
    <x:ext xmlns:x15="http://schemas.microsoft.com/office/spreadsheetml/2010/11/main" uri="{2F2917AC-EB37-4324-AD4E-5DD8C200BD13}">
      <x15:tableSlicerCache tableId="1" column="1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lper-month" xr10:uid="{C6C0E2D5-51B4-4BB7-815A-A34B1F374AFB}" cache="Slicer_helper_month" caption="Month" columnCount="3" rowHeight="241300"/>
  <slicer name="helper-weekday" xr10:uid="{756CBE67-70C5-44C3-A717-C2D832995F1E}" cache="Slicer_helper_weekday" caption="Weekday" columnCount="3" rowHeight="241300"/>
  <slicer name="Year" xr10:uid="{37DE2488-DFC7-4170-91B4-93EE9E58D72B}" cache="Slicer_Year" caption="Year" columnCount="2" showCaption="0" rowHeight="241300"/>
  <slicer name="Store ID Readable" xr10:uid="{2F710FE5-1F25-411E-AF58-4840EA4F6002}" cache="Slicer_Store_ID_Readable" caption="Store"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63F016-DAC6-41FC-8706-D5FEAF845563}" name="Table1" displayName="Table1" ref="A10:O40">
  <autoFilter ref="A10:O40" xr:uid="{0470FFA6-0B18-4D9C-8EC7-6FE5B892D7B6}"/>
  <tableColumns count="15">
    <tableColumn id="1" xr3:uid="{6F71425E-62AE-413B-85B2-7A5144AA79C9}" name="ID" totalsRowLabel="Total"/>
    <tableColumn id="2" xr3:uid="{26571F2F-0D04-45DD-83E9-BD8C7FD8D99B}" name="Basket ID"/>
    <tableColumn id="3" xr3:uid="{CF9F3EB1-AAE2-4498-9AC5-9D9C0AEBDD4D}" name="Item ID"/>
    <tableColumn id="4" xr3:uid="{6647C555-E27F-4F82-B1BD-DDA73B8C9BBD}" name="Category"/>
    <tableColumn id="5" xr3:uid="{55F36E2F-EEAA-4DEB-89F6-7489AE0D29A2}" name="Qty"/>
    <tableColumn id="6" xr3:uid="{6280892E-7DD3-4D72-8D52-1BFC18A91856}" name="Price" dataCellStyle="Currency"/>
    <tableColumn id="7" xr3:uid="{730363A3-0B14-4E36-876E-1F3CD0FFE3F8}" name="Discount %" dataDxfId="7" dataCellStyle="Percent"/>
    <tableColumn id="8" xr3:uid="{296D6D44-1599-4362-9F8D-2901D44ACDD1}" name="Tax %" dataDxfId="6" dataCellStyle="Percent"/>
    <tableColumn id="9" xr3:uid="{60B8B708-DD7B-43D3-8B94-603078EFC298}" name="Total" totalsRowFunction="sum" totalsRowDxfId="5" dataCellStyle="Currency" totalsRowCellStyle="Currency"/>
    <tableColumn id="10" xr3:uid="{D1202E64-4E56-4450-93A0-F8A923C26DC5}" name="DateTime" dataDxfId="4"/>
    <tableColumn id="11" xr3:uid="{ED520059-8754-4BBE-BD46-3B5B5DD1439F}" name="Store ID"/>
    <tableColumn id="12" xr3:uid="{0EFB9528-6A93-4310-9842-D2E550D4A2D4}" name="Month" dataDxfId="3">
      <calculatedColumnFormula>TEXT(Table1[[#This Row],[DateTime]],"mmmm")</calculatedColumnFormula>
    </tableColumn>
    <tableColumn id="13" xr3:uid="{A0EA3D73-2EBE-4C78-AD56-6CFE3530D32D}" name="Weekday" totalsRowFunction="count" dataDxfId="2">
      <calculatedColumnFormula>TEXT(Table1[[#This Row],[DateTime]],"dddd")</calculatedColumnFormula>
    </tableColumn>
    <tableColumn id="14" xr3:uid="{C0195E36-8A70-4273-83B3-2AEAF6E36E89}" name="Year" dataDxfId="1">
      <calculatedColumnFormula>YEAR(Table1[[#This Row],[DateTime]])</calculatedColumnFormula>
    </tableColumn>
    <tableColumn id="15" xr3:uid="{788EB466-2568-42E5-A2E6-FEAD4062C214}" name="Store ID Readable" dataDxfId="0">
      <calculatedColumnFormula>VLOOKUP(Table1[[#This Row],[Store ID]],Table2[],2,FALSE)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777F78-3DA9-4F00-8C51-638F9C128152}" name="Table2" displayName="Table2" ref="Q10:R14" totalsRowShown="0">
  <autoFilter ref="Q10:R14" xr:uid="{1F18B0F0-AFEA-40AE-A32E-04F2D257864D}"/>
  <tableColumns count="2">
    <tableColumn id="1" xr3:uid="{89A1D954-2B8D-472B-AEC4-09A50F92C639}" name="Store ID"/>
    <tableColumn id="2" xr3:uid="{184051A2-A328-45D1-BDAE-12FC370A2452}" name="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4BB1-7674-490C-84EF-829A1EFF2620}">
  <sheetPr codeName="Sheet1"/>
  <dimension ref="A1:K31"/>
  <sheetViews>
    <sheetView topLeftCell="A2" workbookViewId="0"/>
  </sheetViews>
  <sheetFormatPr defaultRowHeight="14.5" x14ac:dyDescent="0.35"/>
  <cols>
    <col min="4" max="4" width="9.1796875" bestFit="1" customWidth="1"/>
  </cols>
  <sheetData>
    <row r="1" spans="1:11" x14ac:dyDescent="0.35">
      <c r="A1" t="s">
        <v>11</v>
      </c>
      <c r="B1" t="s">
        <v>12</v>
      </c>
      <c r="C1" t="s">
        <v>13</v>
      </c>
      <c r="D1" t="s">
        <v>14</v>
      </c>
      <c r="E1" t="s">
        <v>15</v>
      </c>
      <c r="F1" t="s">
        <v>16</v>
      </c>
      <c r="G1" t="s">
        <v>17</v>
      </c>
      <c r="H1" t="s">
        <v>18</v>
      </c>
      <c r="I1" t="s">
        <v>10</v>
      </c>
      <c r="J1" t="s">
        <v>19</v>
      </c>
      <c r="K1" t="s">
        <v>20</v>
      </c>
    </row>
    <row r="2" spans="1:11" x14ac:dyDescent="0.35">
      <c r="A2">
        <v>1</v>
      </c>
      <c r="B2">
        <v>1</v>
      </c>
      <c r="C2" t="s">
        <v>0</v>
      </c>
      <c r="D2" t="s">
        <v>1</v>
      </c>
      <c r="E2">
        <v>2</v>
      </c>
      <c r="F2">
        <v>2.4</v>
      </c>
      <c r="G2">
        <v>0.1</v>
      </c>
      <c r="H2">
        <v>0.11</v>
      </c>
      <c r="I2">
        <v>4.8</v>
      </c>
      <c r="J2">
        <v>44213.737581018519</v>
      </c>
      <c r="K2">
        <v>2</v>
      </c>
    </row>
    <row r="3" spans="1:11" x14ac:dyDescent="0.35">
      <c r="A3">
        <v>2</v>
      </c>
      <c r="B3">
        <v>1</v>
      </c>
      <c r="C3" t="s">
        <v>2</v>
      </c>
      <c r="D3" t="s">
        <v>3</v>
      </c>
      <c r="E3">
        <v>3</v>
      </c>
      <c r="F3">
        <v>4.16</v>
      </c>
      <c r="G3">
        <v>2.5000000000000001E-2</v>
      </c>
      <c r="H3">
        <v>0.11</v>
      </c>
      <c r="I3">
        <v>13.51</v>
      </c>
      <c r="J3">
        <v>44213.737581018519</v>
      </c>
      <c r="K3">
        <v>2</v>
      </c>
    </row>
    <row r="4" spans="1:11" x14ac:dyDescent="0.35">
      <c r="A4">
        <v>3</v>
      </c>
      <c r="B4">
        <v>1</v>
      </c>
      <c r="C4" t="s">
        <v>4</v>
      </c>
      <c r="D4" t="s">
        <v>5</v>
      </c>
      <c r="E4">
        <v>3</v>
      </c>
      <c r="F4">
        <v>6.8100000000000005</v>
      </c>
      <c r="G4">
        <v>0</v>
      </c>
      <c r="H4">
        <v>0.11</v>
      </c>
      <c r="I4">
        <v>22.68</v>
      </c>
      <c r="J4">
        <v>44213.737581018519</v>
      </c>
      <c r="K4">
        <v>2</v>
      </c>
    </row>
    <row r="5" spans="1:11" x14ac:dyDescent="0.35">
      <c r="A5">
        <v>4</v>
      </c>
      <c r="B5">
        <v>2</v>
      </c>
      <c r="C5" t="s">
        <v>6</v>
      </c>
      <c r="D5" t="s">
        <v>3</v>
      </c>
      <c r="E5">
        <v>3</v>
      </c>
      <c r="F5">
        <v>8.48</v>
      </c>
      <c r="G5">
        <v>0</v>
      </c>
      <c r="H5">
        <v>0.11</v>
      </c>
      <c r="I5">
        <v>28.24</v>
      </c>
      <c r="J5">
        <v>44213.743368055555</v>
      </c>
      <c r="K5">
        <v>3</v>
      </c>
    </row>
    <row r="6" spans="1:11" x14ac:dyDescent="0.35">
      <c r="A6">
        <v>5</v>
      </c>
      <c r="B6">
        <v>3</v>
      </c>
      <c r="C6" t="s">
        <v>2</v>
      </c>
      <c r="D6" t="s">
        <v>3</v>
      </c>
      <c r="E6">
        <v>1</v>
      </c>
      <c r="F6">
        <v>4.16</v>
      </c>
      <c r="G6">
        <v>0</v>
      </c>
      <c r="H6">
        <v>0.11</v>
      </c>
      <c r="I6">
        <v>4.62</v>
      </c>
      <c r="J6">
        <v>44213.754016203704</v>
      </c>
      <c r="K6">
        <v>1</v>
      </c>
    </row>
    <row r="7" spans="1:11" x14ac:dyDescent="0.35">
      <c r="A7">
        <v>6</v>
      </c>
      <c r="B7">
        <v>4</v>
      </c>
      <c r="C7" t="s">
        <v>7</v>
      </c>
      <c r="D7" t="s">
        <v>5</v>
      </c>
      <c r="E7">
        <v>3</v>
      </c>
      <c r="F7">
        <v>12.34</v>
      </c>
      <c r="G7">
        <v>0</v>
      </c>
      <c r="H7">
        <v>0.11</v>
      </c>
      <c r="I7">
        <v>41.09</v>
      </c>
      <c r="J7">
        <v>44213.760439814818</v>
      </c>
      <c r="K7">
        <v>3</v>
      </c>
    </row>
    <row r="8" spans="1:11" x14ac:dyDescent="0.35">
      <c r="A8">
        <v>7</v>
      </c>
      <c r="B8">
        <v>4</v>
      </c>
      <c r="C8" t="s">
        <v>8</v>
      </c>
      <c r="D8" t="s">
        <v>5</v>
      </c>
      <c r="E8">
        <v>3</v>
      </c>
      <c r="F8">
        <v>14.18</v>
      </c>
      <c r="G8">
        <v>0</v>
      </c>
      <c r="H8">
        <v>0.11</v>
      </c>
      <c r="I8">
        <v>47.22</v>
      </c>
      <c r="J8">
        <v>44213.760439814818</v>
      </c>
      <c r="K8">
        <v>3</v>
      </c>
    </row>
    <row r="9" spans="1:11" x14ac:dyDescent="0.35">
      <c r="A9">
        <v>8</v>
      </c>
      <c r="B9">
        <v>5</v>
      </c>
      <c r="C9" t="s">
        <v>2</v>
      </c>
      <c r="D9" t="s">
        <v>3</v>
      </c>
      <c r="E9">
        <v>1</v>
      </c>
      <c r="F9">
        <v>4.16</v>
      </c>
      <c r="G9">
        <v>2.5000000000000001E-2</v>
      </c>
      <c r="H9">
        <v>0.11</v>
      </c>
      <c r="I9">
        <v>4.5</v>
      </c>
      <c r="J9">
        <v>44213.764965277776</v>
      </c>
      <c r="K9">
        <v>4</v>
      </c>
    </row>
    <row r="10" spans="1:11" x14ac:dyDescent="0.35">
      <c r="A10">
        <v>9</v>
      </c>
      <c r="B10">
        <v>5</v>
      </c>
      <c r="C10" t="s">
        <v>9</v>
      </c>
      <c r="D10" t="s">
        <v>3</v>
      </c>
      <c r="E10">
        <v>2</v>
      </c>
      <c r="F10">
        <v>18.510000000000002</v>
      </c>
      <c r="G10">
        <v>2.5000000000000001E-2</v>
      </c>
      <c r="H10">
        <v>0.11</v>
      </c>
      <c r="I10">
        <v>40.06</v>
      </c>
      <c r="J10">
        <v>44214</v>
      </c>
      <c r="K10">
        <v>4</v>
      </c>
    </row>
    <row r="11" spans="1:11" x14ac:dyDescent="0.35">
      <c r="A11">
        <v>10</v>
      </c>
      <c r="B11">
        <v>5</v>
      </c>
      <c r="C11" t="s">
        <v>0</v>
      </c>
      <c r="D11" t="s">
        <v>1</v>
      </c>
      <c r="E11">
        <v>1</v>
      </c>
      <c r="F11">
        <v>2.4</v>
      </c>
      <c r="G11">
        <v>2.5000000000000001E-2</v>
      </c>
      <c r="H11">
        <v>0.11</v>
      </c>
      <c r="I11">
        <v>2.6</v>
      </c>
      <c r="J11">
        <v>44244.764965277776</v>
      </c>
      <c r="K11">
        <v>4</v>
      </c>
    </row>
    <row r="12" spans="1:11" x14ac:dyDescent="0.35">
      <c r="A12">
        <v>11</v>
      </c>
      <c r="B12">
        <v>6</v>
      </c>
      <c r="C12" t="s">
        <v>0</v>
      </c>
      <c r="D12" t="s">
        <v>1</v>
      </c>
      <c r="E12">
        <v>2</v>
      </c>
      <c r="F12">
        <v>2.4</v>
      </c>
      <c r="G12">
        <v>0.1</v>
      </c>
      <c r="H12">
        <v>0.11</v>
      </c>
      <c r="I12">
        <v>4.8</v>
      </c>
      <c r="J12">
        <v>44245</v>
      </c>
      <c r="K12">
        <v>2</v>
      </c>
    </row>
    <row r="13" spans="1:11" x14ac:dyDescent="0.35">
      <c r="A13">
        <v>12</v>
      </c>
      <c r="B13">
        <v>7</v>
      </c>
      <c r="C13" t="s">
        <v>2</v>
      </c>
      <c r="D13" t="s">
        <v>3</v>
      </c>
      <c r="E13">
        <v>3</v>
      </c>
      <c r="F13">
        <v>4.16</v>
      </c>
      <c r="G13">
        <v>2.5000000000000001E-2</v>
      </c>
      <c r="H13">
        <v>0.11</v>
      </c>
      <c r="I13">
        <v>13.51</v>
      </c>
      <c r="J13">
        <v>44246</v>
      </c>
      <c r="K13">
        <v>2</v>
      </c>
    </row>
    <row r="14" spans="1:11" x14ac:dyDescent="0.35">
      <c r="A14">
        <v>13</v>
      </c>
      <c r="B14">
        <v>8</v>
      </c>
      <c r="C14" t="s">
        <v>4</v>
      </c>
      <c r="D14" t="s">
        <v>5</v>
      </c>
      <c r="E14">
        <v>3</v>
      </c>
      <c r="F14">
        <v>6.8100000000000005</v>
      </c>
      <c r="G14">
        <v>0</v>
      </c>
      <c r="H14">
        <v>0.11</v>
      </c>
      <c r="I14">
        <v>22.68</v>
      </c>
      <c r="J14">
        <v>44247</v>
      </c>
      <c r="K14">
        <v>2</v>
      </c>
    </row>
    <row r="15" spans="1:11" x14ac:dyDescent="0.35">
      <c r="A15">
        <v>14</v>
      </c>
      <c r="B15">
        <v>9</v>
      </c>
      <c r="C15" t="s">
        <v>6</v>
      </c>
      <c r="D15" t="s">
        <v>3</v>
      </c>
      <c r="E15">
        <v>3</v>
      </c>
      <c r="F15">
        <v>8.48</v>
      </c>
      <c r="G15">
        <v>0</v>
      </c>
      <c r="H15">
        <v>0.11</v>
      </c>
      <c r="I15">
        <v>28.24</v>
      </c>
      <c r="J15">
        <v>44248</v>
      </c>
      <c r="K15">
        <v>3</v>
      </c>
    </row>
    <row r="16" spans="1:11" x14ac:dyDescent="0.35">
      <c r="A16">
        <v>15</v>
      </c>
      <c r="B16">
        <v>10</v>
      </c>
      <c r="C16" t="s">
        <v>2</v>
      </c>
      <c r="D16" t="s">
        <v>3</v>
      </c>
      <c r="E16">
        <v>1</v>
      </c>
      <c r="F16">
        <v>4.16</v>
      </c>
      <c r="G16">
        <v>0</v>
      </c>
      <c r="H16">
        <v>0.11</v>
      </c>
      <c r="I16">
        <v>4.62</v>
      </c>
      <c r="J16">
        <v>44249</v>
      </c>
      <c r="K16">
        <v>1</v>
      </c>
    </row>
    <row r="17" spans="1:11" x14ac:dyDescent="0.35">
      <c r="A17">
        <v>16</v>
      </c>
      <c r="B17">
        <v>11</v>
      </c>
      <c r="C17" t="s">
        <v>7</v>
      </c>
      <c r="D17" t="s">
        <v>5</v>
      </c>
      <c r="E17">
        <v>3</v>
      </c>
      <c r="F17">
        <v>12.34</v>
      </c>
      <c r="G17">
        <v>0</v>
      </c>
      <c r="H17">
        <v>0.11</v>
      </c>
      <c r="I17">
        <v>41.09</v>
      </c>
      <c r="J17">
        <v>44250</v>
      </c>
      <c r="K17">
        <v>3</v>
      </c>
    </row>
    <row r="18" spans="1:11" x14ac:dyDescent="0.35">
      <c r="A18">
        <v>17</v>
      </c>
      <c r="B18">
        <v>12</v>
      </c>
      <c r="C18" t="s">
        <v>8</v>
      </c>
      <c r="D18" t="s">
        <v>5</v>
      </c>
      <c r="E18">
        <v>3</v>
      </c>
      <c r="F18">
        <v>14.18</v>
      </c>
      <c r="G18">
        <v>0</v>
      </c>
      <c r="H18">
        <v>0.11</v>
      </c>
      <c r="I18">
        <v>47.22</v>
      </c>
      <c r="J18">
        <v>44251</v>
      </c>
      <c r="K18">
        <v>3</v>
      </c>
    </row>
    <row r="19" spans="1:11" x14ac:dyDescent="0.35">
      <c r="A19">
        <v>18</v>
      </c>
      <c r="B19">
        <v>13</v>
      </c>
      <c r="C19" t="s">
        <v>2</v>
      </c>
      <c r="D19" t="s">
        <v>3</v>
      </c>
      <c r="E19">
        <v>1</v>
      </c>
      <c r="F19">
        <v>4.16</v>
      </c>
      <c r="G19">
        <v>2.5000000000000001E-2</v>
      </c>
      <c r="H19">
        <v>0.11</v>
      </c>
      <c r="I19">
        <v>4.5</v>
      </c>
      <c r="J19">
        <v>44252</v>
      </c>
      <c r="K19">
        <v>4</v>
      </c>
    </row>
    <row r="20" spans="1:11" x14ac:dyDescent="0.35">
      <c r="A20">
        <v>19</v>
      </c>
      <c r="B20">
        <v>14</v>
      </c>
      <c r="C20" t="s">
        <v>9</v>
      </c>
      <c r="D20" t="s">
        <v>3</v>
      </c>
      <c r="E20">
        <v>2</v>
      </c>
      <c r="F20">
        <v>18.510000000000002</v>
      </c>
      <c r="G20">
        <v>2.5000000000000001E-2</v>
      </c>
      <c r="H20">
        <v>0.11</v>
      </c>
      <c r="I20">
        <v>40.06</v>
      </c>
      <c r="J20">
        <v>44253</v>
      </c>
      <c r="K20">
        <v>4</v>
      </c>
    </row>
    <row r="21" spans="1:11" x14ac:dyDescent="0.35">
      <c r="A21">
        <v>20</v>
      </c>
      <c r="B21">
        <v>15</v>
      </c>
      <c r="C21" t="s">
        <v>0</v>
      </c>
      <c r="D21" t="s">
        <v>1</v>
      </c>
      <c r="E21">
        <v>1</v>
      </c>
      <c r="F21">
        <v>2.4</v>
      </c>
      <c r="G21">
        <v>2.5000000000000001E-2</v>
      </c>
      <c r="H21">
        <v>0.11</v>
      </c>
      <c r="I21">
        <v>2.6</v>
      </c>
      <c r="J21">
        <v>44254</v>
      </c>
      <c r="K21">
        <v>4</v>
      </c>
    </row>
    <row r="22" spans="1:11" x14ac:dyDescent="0.35">
      <c r="A22">
        <v>21</v>
      </c>
      <c r="B22">
        <v>16</v>
      </c>
      <c r="C22" t="s">
        <v>0</v>
      </c>
      <c r="D22" t="s">
        <v>1</v>
      </c>
      <c r="E22">
        <v>2</v>
      </c>
      <c r="F22">
        <v>2.4</v>
      </c>
      <c r="G22">
        <v>0.1</v>
      </c>
      <c r="H22">
        <v>0.11</v>
      </c>
      <c r="I22">
        <v>4.8</v>
      </c>
      <c r="J22">
        <v>43908</v>
      </c>
      <c r="K22">
        <v>2</v>
      </c>
    </row>
    <row r="23" spans="1:11" x14ac:dyDescent="0.35">
      <c r="A23">
        <v>22</v>
      </c>
      <c r="B23">
        <v>17</v>
      </c>
      <c r="C23" t="s">
        <v>2</v>
      </c>
      <c r="D23" t="s">
        <v>3</v>
      </c>
      <c r="E23">
        <v>3</v>
      </c>
      <c r="F23">
        <v>4.16</v>
      </c>
      <c r="G23">
        <v>2.5000000000000001E-2</v>
      </c>
      <c r="H23">
        <v>0.11</v>
      </c>
      <c r="I23">
        <v>13.51</v>
      </c>
      <c r="J23">
        <v>43909</v>
      </c>
      <c r="K23">
        <v>2</v>
      </c>
    </row>
    <row r="24" spans="1:11" x14ac:dyDescent="0.35">
      <c r="A24">
        <v>23</v>
      </c>
      <c r="B24">
        <v>18</v>
      </c>
      <c r="C24" t="s">
        <v>4</v>
      </c>
      <c r="D24" t="s">
        <v>5</v>
      </c>
      <c r="E24">
        <v>3</v>
      </c>
      <c r="F24">
        <v>6.8100000000000005</v>
      </c>
      <c r="G24">
        <v>0</v>
      </c>
      <c r="H24">
        <v>0.11</v>
      </c>
      <c r="I24">
        <v>22.68</v>
      </c>
      <c r="J24">
        <v>43910</v>
      </c>
      <c r="K24">
        <v>2</v>
      </c>
    </row>
    <row r="25" spans="1:11" x14ac:dyDescent="0.35">
      <c r="A25">
        <v>24</v>
      </c>
      <c r="B25">
        <v>19</v>
      </c>
      <c r="C25" t="s">
        <v>6</v>
      </c>
      <c r="D25" t="s">
        <v>3</v>
      </c>
      <c r="E25">
        <v>3</v>
      </c>
      <c r="F25">
        <v>8.48</v>
      </c>
      <c r="G25">
        <v>0</v>
      </c>
      <c r="H25">
        <v>0.11</v>
      </c>
      <c r="I25">
        <v>28.24</v>
      </c>
      <c r="J25">
        <v>43911</v>
      </c>
      <c r="K25">
        <v>3</v>
      </c>
    </row>
    <row r="26" spans="1:11" x14ac:dyDescent="0.35">
      <c r="A26">
        <v>25</v>
      </c>
      <c r="B26">
        <v>20</v>
      </c>
      <c r="C26" t="s">
        <v>2</v>
      </c>
      <c r="D26" t="s">
        <v>3</v>
      </c>
      <c r="E26">
        <v>1</v>
      </c>
      <c r="F26">
        <v>4.16</v>
      </c>
      <c r="G26">
        <v>0</v>
      </c>
      <c r="H26">
        <v>0.11</v>
      </c>
      <c r="I26">
        <v>4.62</v>
      </c>
      <c r="J26">
        <v>43912</v>
      </c>
      <c r="K26">
        <v>1</v>
      </c>
    </row>
    <row r="27" spans="1:11" x14ac:dyDescent="0.35">
      <c r="A27">
        <v>26</v>
      </c>
      <c r="B27">
        <v>21</v>
      </c>
      <c r="C27" t="s">
        <v>7</v>
      </c>
      <c r="D27" t="s">
        <v>5</v>
      </c>
      <c r="E27">
        <v>3</v>
      </c>
      <c r="F27">
        <v>12.34</v>
      </c>
      <c r="G27">
        <v>0</v>
      </c>
      <c r="H27">
        <v>0.11</v>
      </c>
      <c r="I27">
        <v>41.09</v>
      </c>
      <c r="J27">
        <v>43913</v>
      </c>
      <c r="K27">
        <v>3</v>
      </c>
    </row>
    <row r="28" spans="1:11" x14ac:dyDescent="0.35">
      <c r="A28">
        <v>27</v>
      </c>
      <c r="B28">
        <v>22</v>
      </c>
      <c r="C28" t="s">
        <v>8</v>
      </c>
      <c r="D28" t="s">
        <v>5</v>
      </c>
      <c r="E28">
        <v>3</v>
      </c>
      <c r="F28">
        <v>14.18</v>
      </c>
      <c r="G28">
        <v>0</v>
      </c>
      <c r="H28">
        <v>0.11</v>
      </c>
      <c r="I28">
        <v>47.22</v>
      </c>
      <c r="J28">
        <v>43914</v>
      </c>
      <c r="K28">
        <v>3</v>
      </c>
    </row>
    <row r="29" spans="1:11" x14ac:dyDescent="0.35">
      <c r="A29">
        <v>28</v>
      </c>
      <c r="B29">
        <v>23</v>
      </c>
      <c r="C29" t="s">
        <v>2</v>
      </c>
      <c r="D29" t="s">
        <v>3</v>
      </c>
      <c r="E29">
        <v>1</v>
      </c>
      <c r="F29">
        <v>4.16</v>
      </c>
      <c r="G29">
        <v>2.5000000000000001E-2</v>
      </c>
      <c r="H29">
        <v>0.11</v>
      </c>
      <c r="I29">
        <v>4.5</v>
      </c>
      <c r="J29">
        <v>43915</v>
      </c>
      <c r="K29">
        <v>4</v>
      </c>
    </row>
    <row r="30" spans="1:11" x14ac:dyDescent="0.35">
      <c r="A30">
        <v>29</v>
      </c>
      <c r="B30">
        <v>24</v>
      </c>
      <c r="C30" t="s">
        <v>9</v>
      </c>
      <c r="D30" t="s">
        <v>3</v>
      </c>
      <c r="E30">
        <v>2</v>
      </c>
      <c r="F30">
        <v>18.510000000000002</v>
      </c>
      <c r="G30">
        <v>2.5000000000000001E-2</v>
      </c>
      <c r="H30">
        <v>0.11</v>
      </c>
      <c r="I30">
        <v>40.06</v>
      </c>
      <c r="J30">
        <v>43916</v>
      </c>
      <c r="K30">
        <v>4</v>
      </c>
    </row>
    <row r="31" spans="1:11" x14ac:dyDescent="0.35">
      <c r="A31">
        <v>30</v>
      </c>
      <c r="B31">
        <v>25</v>
      </c>
      <c r="C31" t="s">
        <v>0</v>
      </c>
      <c r="D31" t="s">
        <v>1</v>
      </c>
      <c r="E31">
        <v>1</v>
      </c>
      <c r="F31">
        <v>2.4</v>
      </c>
      <c r="G31">
        <v>2.5000000000000001E-2</v>
      </c>
      <c r="H31">
        <v>0.11</v>
      </c>
      <c r="I31">
        <v>2.6</v>
      </c>
      <c r="J31">
        <v>43917</v>
      </c>
      <c r="K31">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A34F-3724-4A80-9CD9-DB89786CB8C8}">
  <sheetPr codeName="Sheet2"/>
  <dimension ref="A1:R40"/>
  <sheetViews>
    <sheetView showGridLines="0" tabSelected="1" workbookViewId="0">
      <selection activeCell="A11" sqref="A11"/>
    </sheetView>
  </sheetViews>
  <sheetFormatPr defaultRowHeight="14.5" x14ac:dyDescent="0.35"/>
  <cols>
    <col min="1" max="1" width="6.81640625" customWidth="1"/>
    <col min="2" max="2" width="11" bestFit="1" customWidth="1"/>
    <col min="3" max="3" width="9.26953125" bestFit="1" customWidth="1"/>
    <col min="4" max="4" width="10.54296875" bestFit="1" customWidth="1"/>
    <col min="7" max="7" width="12.6328125" customWidth="1"/>
    <col min="8" max="8" width="7.90625" bestFit="1" customWidth="1"/>
    <col min="9" max="9" width="7.6328125" bestFit="1" customWidth="1"/>
    <col min="10" max="10" width="11.1796875" bestFit="1" customWidth="1"/>
    <col min="11" max="11" width="9.81640625" bestFit="1" customWidth="1"/>
    <col min="12" max="12" width="14.7265625" hidden="1" customWidth="1"/>
    <col min="13" max="13" width="16.6328125" hidden="1" customWidth="1"/>
    <col min="14" max="14" width="8.7265625" hidden="1" customWidth="1"/>
    <col min="15" max="15" width="14" hidden="1" customWidth="1"/>
    <col min="16" max="16" width="8.7265625" hidden="1" customWidth="1"/>
    <col min="17" max="18" width="10" hidden="1" customWidth="1"/>
    <col min="20" max="20" width="11.08984375" customWidth="1"/>
  </cols>
  <sheetData>
    <row r="1" spans="1:18" ht="28.5" x14ac:dyDescent="0.65">
      <c r="A1" s="5" t="s">
        <v>30</v>
      </c>
    </row>
    <row r="10" spans="1:18" x14ac:dyDescent="0.35">
      <c r="A10" t="s">
        <v>11</v>
      </c>
      <c r="B10" t="s">
        <v>12</v>
      </c>
      <c r="C10" t="s">
        <v>13</v>
      </c>
      <c r="D10" t="s">
        <v>14</v>
      </c>
      <c r="E10" t="s">
        <v>15</v>
      </c>
      <c r="F10" t="s">
        <v>16</v>
      </c>
      <c r="G10" t="s">
        <v>17</v>
      </c>
      <c r="H10" t="s">
        <v>18</v>
      </c>
      <c r="I10" t="s">
        <v>10</v>
      </c>
      <c r="J10" t="s">
        <v>19</v>
      </c>
      <c r="K10" t="s">
        <v>20</v>
      </c>
      <c r="L10" t="s">
        <v>21</v>
      </c>
      <c r="M10" t="s">
        <v>22</v>
      </c>
      <c r="N10" t="s">
        <v>23</v>
      </c>
      <c r="O10" t="s">
        <v>24</v>
      </c>
      <c r="Q10" t="s">
        <v>20</v>
      </c>
      <c r="R10" t="s">
        <v>25</v>
      </c>
    </row>
    <row r="11" spans="1:18" x14ac:dyDescent="0.35">
      <c r="A11">
        <v>1</v>
      </c>
      <c r="B11">
        <v>1</v>
      </c>
      <c r="C11" t="s">
        <v>0</v>
      </c>
      <c r="D11" t="s">
        <v>1</v>
      </c>
      <c r="E11">
        <v>2</v>
      </c>
      <c r="F11" s="4">
        <v>2.4</v>
      </c>
      <c r="G11" s="7">
        <v>0.1</v>
      </c>
      <c r="H11" s="7">
        <v>0.11</v>
      </c>
      <c r="I11" s="4">
        <v>4.8</v>
      </c>
      <c r="J11" s="1">
        <v>44213.737581018519</v>
      </c>
      <c r="K11">
        <v>2</v>
      </c>
      <c r="L11" t="str">
        <f>TEXT(Table1[[#This Row],[DateTime]],"mmmm")</f>
        <v>January</v>
      </c>
      <c r="M11" t="str">
        <f>TEXT(Table1[[#This Row],[DateTime]],"dddd")</f>
        <v>Sunday</v>
      </c>
      <c r="N11">
        <f>YEAR(Table1[[#This Row],[DateTime]])</f>
        <v>2021</v>
      </c>
      <c r="O11" s="2" t="str">
        <f>VLOOKUP(Table1[[#This Row],[Store ID]],Table2[],2,FALSE)</f>
        <v>Midtown</v>
      </c>
      <c r="Q11">
        <v>1</v>
      </c>
      <c r="R11" t="s">
        <v>26</v>
      </c>
    </row>
    <row r="12" spans="1:18" x14ac:dyDescent="0.35">
      <c r="A12">
        <v>2</v>
      </c>
      <c r="B12">
        <v>1</v>
      </c>
      <c r="C12" t="s">
        <v>2</v>
      </c>
      <c r="D12" t="s">
        <v>3</v>
      </c>
      <c r="E12">
        <v>3</v>
      </c>
      <c r="F12" s="4">
        <v>4.16</v>
      </c>
      <c r="G12" s="7">
        <v>2.5000000000000001E-2</v>
      </c>
      <c r="H12" s="7">
        <v>0.11</v>
      </c>
      <c r="I12" s="4">
        <v>13.51</v>
      </c>
      <c r="J12" s="1">
        <v>44213.737581018519</v>
      </c>
      <c r="K12">
        <v>2</v>
      </c>
      <c r="L12" t="str">
        <f>TEXT(Table1[[#This Row],[DateTime]],"mmmm")</f>
        <v>January</v>
      </c>
      <c r="M12" t="str">
        <f>TEXT(Table1[[#This Row],[DateTime]],"dddd")</f>
        <v>Sunday</v>
      </c>
      <c r="N12">
        <f>YEAR(Table1[[#This Row],[DateTime]])</f>
        <v>2021</v>
      </c>
      <c r="O12" s="2" t="str">
        <f>VLOOKUP(Table1[[#This Row],[Store ID]],Table2[],2,FALSE)</f>
        <v>Midtown</v>
      </c>
      <c r="Q12">
        <v>2</v>
      </c>
      <c r="R12" t="s">
        <v>27</v>
      </c>
    </row>
    <row r="13" spans="1:18" x14ac:dyDescent="0.35">
      <c r="A13">
        <v>3</v>
      </c>
      <c r="B13">
        <v>1</v>
      </c>
      <c r="C13" t="s">
        <v>4</v>
      </c>
      <c r="D13" t="s">
        <v>5</v>
      </c>
      <c r="E13">
        <v>3</v>
      </c>
      <c r="F13" s="4">
        <v>6.8100000000000005</v>
      </c>
      <c r="G13" s="7">
        <v>0</v>
      </c>
      <c r="H13" s="7">
        <v>0.11</v>
      </c>
      <c r="I13" s="4">
        <v>22.68</v>
      </c>
      <c r="J13" s="1">
        <v>44213.737581018519</v>
      </c>
      <c r="K13">
        <v>2</v>
      </c>
      <c r="L13" t="str">
        <f>TEXT(Table1[[#This Row],[DateTime]],"mmmm")</f>
        <v>January</v>
      </c>
      <c r="M13" t="str">
        <f>TEXT(Table1[[#This Row],[DateTime]],"dddd")</f>
        <v>Sunday</v>
      </c>
      <c r="N13">
        <f>YEAR(Table1[[#This Row],[DateTime]])</f>
        <v>2021</v>
      </c>
      <c r="O13" s="2" t="str">
        <f>VLOOKUP(Table1[[#This Row],[Store ID]],Table2[],2,FALSE)</f>
        <v>Midtown</v>
      </c>
      <c r="Q13">
        <v>3</v>
      </c>
      <c r="R13" t="s">
        <v>28</v>
      </c>
    </row>
    <row r="14" spans="1:18" x14ac:dyDescent="0.35">
      <c r="A14">
        <v>4</v>
      </c>
      <c r="B14">
        <v>2</v>
      </c>
      <c r="C14" t="s">
        <v>6</v>
      </c>
      <c r="D14" t="s">
        <v>3</v>
      </c>
      <c r="E14">
        <v>3</v>
      </c>
      <c r="F14" s="4">
        <v>8.48</v>
      </c>
      <c r="G14" s="7">
        <v>0</v>
      </c>
      <c r="H14" s="7">
        <v>0.11</v>
      </c>
      <c r="I14" s="4">
        <v>28.24</v>
      </c>
      <c r="J14" s="1">
        <v>44213.743368055555</v>
      </c>
      <c r="K14">
        <v>3</v>
      </c>
      <c r="L14" t="str">
        <f>TEXT(Table1[[#This Row],[DateTime]],"mmmm")</f>
        <v>January</v>
      </c>
      <c r="M14" t="str">
        <f>TEXT(Table1[[#This Row],[DateTime]],"dddd")</f>
        <v>Sunday</v>
      </c>
      <c r="N14">
        <f>YEAR(Table1[[#This Row],[DateTime]])</f>
        <v>2021</v>
      </c>
      <c r="O14" s="2" t="str">
        <f>VLOOKUP(Table1[[#This Row],[Store ID]],Table2[],2,FALSE)</f>
        <v>Mountain</v>
      </c>
      <c r="Q14">
        <v>4</v>
      </c>
      <c r="R14" t="s">
        <v>29</v>
      </c>
    </row>
    <row r="15" spans="1:18" x14ac:dyDescent="0.35">
      <c r="A15">
        <v>5</v>
      </c>
      <c r="B15">
        <v>3</v>
      </c>
      <c r="C15" t="s">
        <v>2</v>
      </c>
      <c r="D15" t="s">
        <v>3</v>
      </c>
      <c r="E15">
        <v>1</v>
      </c>
      <c r="F15" s="4">
        <v>4.16</v>
      </c>
      <c r="G15" s="7">
        <v>0</v>
      </c>
      <c r="H15" s="7">
        <v>0.11</v>
      </c>
      <c r="I15" s="4">
        <v>4.62</v>
      </c>
      <c r="J15" s="1">
        <v>44213.754016203704</v>
      </c>
      <c r="K15">
        <v>1</v>
      </c>
      <c r="L15" t="str">
        <f>TEXT(Table1[[#This Row],[DateTime]],"mmmm")</f>
        <v>January</v>
      </c>
      <c r="M15" t="str">
        <f>TEXT(Table1[[#This Row],[DateTime]],"dddd")</f>
        <v>Sunday</v>
      </c>
      <c r="N15">
        <f>YEAR(Table1[[#This Row],[DateTime]])</f>
        <v>2021</v>
      </c>
      <c r="O15" s="2" t="str">
        <f>VLOOKUP(Table1[[#This Row],[Store ID]],Table2[],2,FALSE)</f>
        <v>Downtown</v>
      </c>
    </row>
    <row r="16" spans="1:18" x14ac:dyDescent="0.35">
      <c r="A16">
        <v>6</v>
      </c>
      <c r="B16">
        <v>4</v>
      </c>
      <c r="C16" t="s">
        <v>7</v>
      </c>
      <c r="D16" t="s">
        <v>5</v>
      </c>
      <c r="E16">
        <v>3</v>
      </c>
      <c r="F16" s="4">
        <v>12.34</v>
      </c>
      <c r="G16" s="7">
        <v>0</v>
      </c>
      <c r="H16" s="7">
        <v>0.11</v>
      </c>
      <c r="I16" s="4">
        <v>41.09</v>
      </c>
      <c r="J16" s="1">
        <v>44213.760439814818</v>
      </c>
      <c r="K16">
        <v>3</v>
      </c>
      <c r="L16" t="str">
        <f>TEXT(Table1[[#This Row],[DateTime]],"mmmm")</f>
        <v>January</v>
      </c>
      <c r="M16" t="str">
        <f>TEXT(Table1[[#This Row],[DateTime]],"dddd")</f>
        <v>Sunday</v>
      </c>
      <c r="N16">
        <f>YEAR(Table1[[#This Row],[DateTime]])</f>
        <v>2021</v>
      </c>
      <c r="O16" s="2" t="str">
        <f>VLOOKUP(Table1[[#This Row],[Store ID]],Table2[],2,FALSE)</f>
        <v>Mountain</v>
      </c>
      <c r="Q16" s="6"/>
    </row>
    <row r="17" spans="1:15" x14ac:dyDescent="0.35">
      <c r="A17">
        <v>7</v>
      </c>
      <c r="B17">
        <v>4</v>
      </c>
      <c r="C17" t="s">
        <v>8</v>
      </c>
      <c r="D17" t="s">
        <v>5</v>
      </c>
      <c r="E17">
        <v>3</v>
      </c>
      <c r="F17" s="4">
        <v>14.18</v>
      </c>
      <c r="G17" s="7">
        <v>0</v>
      </c>
      <c r="H17" s="7">
        <v>0.11</v>
      </c>
      <c r="I17" s="4">
        <v>47.22</v>
      </c>
      <c r="J17" s="1">
        <v>44213.760439814818</v>
      </c>
      <c r="K17">
        <v>3</v>
      </c>
      <c r="L17" t="str">
        <f>TEXT(Table1[[#This Row],[DateTime]],"mmmm")</f>
        <v>January</v>
      </c>
      <c r="M17" t="str">
        <f>TEXT(Table1[[#This Row],[DateTime]],"dddd")</f>
        <v>Sunday</v>
      </c>
      <c r="N17">
        <f>YEAR(Table1[[#This Row],[DateTime]])</f>
        <v>2021</v>
      </c>
      <c r="O17" s="2" t="str">
        <f>VLOOKUP(Table1[[#This Row],[Store ID]],Table2[],2,FALSE)</f>
        <v>Mountain</v>
      </c>
    </row>
    <row r="18" spans="1:15" x14ac:dyDescent="0.35">
      <c r="A18">
        <v>8</v>
      </c>
      <c r="B18">
        <v>5</v>
      </c>
      <c r="C18" t="s">
        <v>2</v>
      </c>
      <c r="D18" t="s">
        <v>3</v>
      </c>
      <c r="E18">
        <v>1</v>
      </c>
      <c r="F18" s="4">
        <v>4.16</v>
      </c>
      <c r="G18" s="7">
        <v>2.5000000000000001E-2</v>
      </c>
      <c r="H18" s="7">
        <v>0.11</v>
      </c>
      <c r="I18" s="4">
        <v>4.5</v>
      </c>
      <c r="J18" s="1">
        <v>44213.764965277776</v>
      </c>
      <c r="K18">
        <v>4</v>
      </c>
      <c r="L18" t="str">
        <f>TEXT(Table1[[#This Row],[DateTime]],"mmmm")</f>
        <v>January</v>
      </c>
      <c r="M18" t="str">
        <f>TEXT(Table1[[#This Row],[DateTime]],"dddd")</f>
        <v>Sunday</v>
      </c>
      <c r="N18">
        <f>YEAR(Table1[[#This Row],[DateTime]])</f>
        <v>2021</v>
      </c>
      <c r="O18" s="2" t="str">
        <f>VLOOKUP(Table1[[#This Row],[Store ID]],Table2[],2,FALSE)</f>
        <v>Wholesale</v>
      </c>
    </row>
    <row r="19" spans="1:15" x14ac:dyDescent="0.35">
      <c r="A19">
        <v>9</v>
      </c>
      <c r="B19">
        <v>5</v>
      </c>
      <c r="C19" t="s">
        <v>9</v>
      </c>
      <c r="D19" t="s">
        <v>3</v>
      </c>
      <c r="E19">
        <v>2</v>
      </c>
      <c r="F19" s="4">
        <v>18.510000000000002</v>
      </c>
      <c r="G19" s="7">
        <v>2.5000000000000001E-2</v>
      </c>
      <c r="H19" s="7">
        <v>0.11</v>
      </c>
      <c r="I19" s="4">
        <v>40.06</v>
      </c>
      <c r="J19" s="1">
        <v>44214</v>
      </c>
      <c r="K19">
        <v>4</v>
      </c>
      <c r="L19" t="str">
        <f>TEXT(Table1[[#This Row],[DateTime]],"mmmm")</f>
        <v>January</v>
      </c>
      <c r="M19" t="str">
        <f>TEXT(Table1[[#This Row],[DateTime]],"dddd")</f>
        <v>Monday</v>
      </c>
      <c r="N19">
        <f>YEAR(Table1[[#This Row],[DateTime]])</f>
        <v>2021</v>
      </c>
      <c r="O19" s="2" t="str">
        <f>VLOOKUP(Table1[[#This Row],[Store ID]],Table2[],2,FALSE)</f>
        <v>Wholesale</v>
      </c>
    </row>
    <row r="20" spans="1:15" x14ac:dyDescent="0.35">
      <c r="A20">
        <v>10</v>
      </c>
      <c r="B20" s="3">
        <v>5</v>
      </c>
      <c r="C20" t="s">
        <v>0</v>
      </c>
      <c r="D20" t="s">
        <v>1</v>
      </c>
      <c r="E20">
        <v>1</v>
      </c>
      <c r="F20" s="4">
        <v>2.4</v>
      </c>
      <c r="G20" s="7">
        <v>2.5000000000000001E-2</v>
      </c>
      <c r="H20" s="7">
        <v>0.11</v>
      </c>
      <c r="I20" s="4">
        <v>2.6</v>
      </c>
      <c r="J20" s="1">
        <v>44244.764965277776</v>
      </c>
      <c r="K20">
        <v>4</v>
      </c>
      <c r="L20" t="str">
        <f>TEXT(Table1[[#This Row],[DateTime]],"mmmm")</f>
        <v>February</v>
      </c>
      <c r="M20" t="str">
        <f>TEXT(Table1[[#This Row],[DateTime]],"dddd")</f>
        <v>Wednesday</v>
      </c>
      <c r="N20">
        <f>YEAR(Table1[[#This Row],[DateTime]])</f>
        <v>2021</v>
      </c>
      <c r="O20" s="2" t="str">
        <f>VLOOKUP(Table1[[#This Row],[Store ID]],Table2[],2,FALSE)</f>
        <v>Wholesale</v>
      </c>
    </row>
    <row r="21" spans="1:15" x14ac:dyDescent="0.35">
      <c r="A21">
        <v>11</v>
      </c>
      <c r="B21">
        <v>6</v>
      </c>
      <c r="C21" t="s">
        <v>0</v>
      </c>
      <c r="D21" t="s">
        <v>1</v>
      </c>
      <c r="E21">
        <v>2</v>
      </c>
      <c r="F21" s="4">
        <v>2.4</v>
      </c>
      <c r="G21" s="7">
        <v>0.1</v>
      </c>
      <c r="H21" s="7">
        <v>0.11</v>
      </c>
      <c r="I21" s="4">
        <v>4.8</v>
      </c>
      <c r="J21" s="1">
        <v>44245</v>
      </c>
      <c r="K21">
        <v>2</v>
      </c>
      <c r="L21" s="2" t="str">
        <f>TEXT(Table1[[#This Row],[DateTime]],"mmmm")</f>
        <v>February</v>
      </c>
      <c r="M21" t="str">
        <f>TEXT(Table1[[#This Row],[DateTime]],"dddd")</f>
        <v>Thursday</v>
      </c>
      <c r="N21">
        <f>YEAR(Table1[[#This Row],[DateTime]])</f>
        <v>2021</v>
      </c>
      <c r="O21" s="2" t="str">
        <f>VLOOKUP(Table1[[#This Row],[Store ID]],Table2[],2,FALSE)</f>
        <v>Midtown</v>
      </c>
    </row>
    <row r="22" spans="1:15" x14ac:dyDescent="0.35">
      <c r="A22">
        <v>12</v>
      </c>
      <c r="B22">
        <v>7</v>
      </c>
      <c r="C22" t="s">
        <v>2</v>
      </c>
      <c r="D22" t="s">
        <v>3</v>
      </c>
      <c r="E22">
        <v>3</v>
      </c>
      <c r="F22" s="4">
        <v>4.16</v>
      </c>
      <c r="G22" s="7">
        <v>2.5000000000000001E-2</v>
      </c>
      <c r="H22" s="7">
        <v>0.11</v>
      </c>
      <c r="I22" s="4">
        <v>13.51</v>
      </c>
      <c r="J22" s="1">
        <v>44246</v>
      </c>
      <c r="K22">
        <v>2</v>
      </c>
      <c r="L22" s="2" t="str">
        <f>TEXT(Table1[[#This Row],[DateTime]],"mmmm")</f>
        <v>February</v>
      </c>
      <c r="M22" t="str">
        <f>TEXT(Table1[[#This Row],[DateTime]],"dddd")</f>
        <v>Friday</v>
      </c>
      <c r="N22">
        <f>YEAR(Table1[[#This Row],[DateTime]])</f>
        <v>2021</v>
      </c>
      <c r="O22" s="2" t="str">
        <f>VLOOKUP(Table1[[#This Row],[Store ID]],Table2[],2,FALSE)</f>
        <v>Midtown</v>
      </c>
    </row>
    <row r="23" spans="1:15" x14ac:dyDescent="0.35">
      <c r="A23">
        <v>13</v>
      </c>
      <c r="B23">
        <v>8</v>
      </c>
      <c r="C23" t="s">
        <v>4</v>
      </c>
      <c r="D23" t="s">
        <v>5</v>
      </c>
      <c r="E23">
        <v>3</v>
      </c>
      <c r="F23" s="4">
        <v>6.8100000000000005</v>
      </c>
      <c r="G23" s="7">
        <v>0</v>
      </c>
      <c r="H23" s="7">
        <v>0.11</v>
      </c>
      <c r="I23" s="4">
        <v>22.68</v>
      </c>
      <c r="J23" s="1">
        <v>44247</v>
      </c>
      <c r="K23">
        <v>2</v>
      </c>
      <c r="L23" s="2" t="str">
        <f>TEXT(Table1[[#This Row],[DateTime]],"mmmm")</f>
        <v>February</v>
      </c>
      <c r="M23" t="str">
        <f>TEXT(Table1[[#This Row],[DateTime]],"dddd")</f>
        <v>Saturday</v>
      </c>
      <c r="N23">
        <f>YEAR(Table1[[#This Row],[DateTime]])</f>
        <v>2021</v>
      </c>
      <c r="O23" s="2" t="str">
        <f>VLOOKUP(Table1[[#This Row],[Store ID]],Table2[],2,FALSE)</f>
        <v>Midtown</v>
      </c>
    </row>
    <row r="24" spans="1:15" x14ac:dyDescent="0.35">
      <c r="A24">
        <v>14</v>
      </c>
      <c r="B24">
        <v>9</v>
      </c>
      <c r="C24" t="s">
        <v>6</v>
      </c>
      <c r="D24" t="s">
        <v>3</v>
      </c>
      <c r="E24">
        <v>3</v>
      </c>
      <c r="F24" s="4">
        <v>8.48</v>
      </c>
      <c r="G24" s="7">
        <v>0</v>
      </c>
      <c r="H24" s="7">
        <v>0.11</v>
      </c>
      <c r="I24" s="4">
        <v>28.24</v>
      </c>
      <c r="J24" s="1">
        <v>44248</v>
      </c>
      <c r="K24">
        <v>3</v>
      </c>
      <c r="L24" s="2" t="str">
        <f>TEXT(Table1[[#This Row],[DateTime]],"mmmm")</f>
        <v>February</v>
      </c>
      <c r="M24" t="str">
        <f>TEXT(Table1[[#This Row],[DateTime]],"dddd")</f>
        <v>Sunday</v>
      </c>
      <c r="N24">
        <f>YEAR(Table1[[#This Row],[DateTime]])</f>
        <v>2021</v>
      </c>
      <c r="O24" s="2" t="str">
        <f>VLOOKUP(Table1[[#This Row],[Store ID]],Table2[],2,FALSE)</f>
        <v>Mountain</v>
      </c>
    </row>
    <row r="25" spans="1:15" x14ac:dyDescent="0.35">
      <c r="A25">
        <v>15</v>
      </c>
      <c r="B25">
        <v>10</v>
      </c>
      <c r="C25" t="s">
        <v>2</v>
      </c>
      <c r="D25" t="s">
        <v>3</v>
      </c>
      <c r="E25">
        <v>1</v>
      </c>
      <c r="F25" s="4">
        <v>4.16</v>
      </c>
      <c r="G25" s="7">
        <v>0</v>
      </c>
      <c r="H25" s="7">
        <v>0.11</v>
      </c>
      <c r="I25" s="4">
        <v>4.62</v>
      </c>
      <c r="J25" s="1">
        <v>44249</v>
      </c>
      <c r="K25">
        <v>1</v>
      </c>
      <c r="L25" s="2" t="str">
        <f>TEXT(Table1[[#This Row],[DateTime]],"mmmm")</f>
        <v>February</v>
      </c>
      <c r="M25" t="str">
        <f>TEXT(Table1[[#This Row],[DateTime]],"dddd")</f>
        <v>Monday</v>
      </c>
      <c r="N25">
        <f>YEAR(Table1[[#This Row],[DateTime]])</f>
        <v>2021</v>
      </c>
      <c r="O25" s="2" t="str">
        <f>VLOOKUP(Table1[[#This Row],[Store ID]],Table2[],2,FALSE)</f>
        <v>Downtown</v>
      </c>
    </row>
    <row r="26" spans="1:15" x14ac:dyDescent="0.35">
      <c r="A26">
        <v>16</v>
      </c>
      <c r="B26">
        <v>11</v>
      </c>
      <c r="C26" t="s">
        <v>7</v>
      </c>
      <c r="D26" t="s">
        <v>5</v>
      </c>
      <c r="E26">
        <v>3</v>
      </c>
      <c r="F26" s="4">
        <v>12.34</v>
      </c>
      <c r="G26" s="7">
        <v>0</v>
      </c>
      <c r="H26" s="7">
        <v>0.11</v>
      </c>
      <c r="I26" s="4">
        <v>41.09</v>
      </c>
      <c r="J26" s="1">
        <v>44250</v>
      </c>
      <c r="K26">
        <v>3</v>
      </c>
      <c r="L26" s="2" t="str">
        <f>TEXT(Table1[[#This Row],[DateTime]],"mmmm")</f>
        <v>February</v>
      </c>
      <c r="M26" t="str">
        <f>TEXT(Table1[[#This Row],[DateTime]],"dddd")</f>
        <v>Tuesday</v>
      </c>
      <c r="N26">
        <f>YEAR(Table1[[#This Row],[DateTime]])</f>
        <v>2021</v>
      </c>
      <c r="O26" s="2" t="str">
        <f>VLOOKUP(Table1[[#This Row],[Store ID]],Table2[],2,FALSE)</f>
        <v>Mountain</v>
      </c>
    </row>
    <row r="27" spans="1:15" x14ac:dyDescent="0.35">
      <c r="A27">
        <v>17</v>
      </c>
      <c r="B27">
        <v>12</v>
      </c>
      <c r="C27" t="s">
        <v>8</v>
      </c>
      <c r="D27" t="s">
        <v>5</v>
      </c>
      <c r="E27">
        <v>3</v>
      </c>
      <c r="F27" s="4">
        <v>14.18</v>
      </c>
      <c r="G27" s="7">
        <v>0</v>
      </c>
      <c r="H27" s="7">
        <v>0.11</v>
      </c>
      <c r="I27" s="4">
        <v>47.22</v>
      </c>
      <c r="J27" s="1">
        <v>44251</v>
      </c>
      <c r="K27">
        <v>3</v>
      </c>
      <c r="L27" s="2" t="str">
        <f>TEXT(Table1[[#This Row],[DateTime]],"mmmm")</f>
        <v>February</v>
      </c>
      <c r="M27" t="str">
        <f>TEXT(Table1[[#This Row],[DateTime]],"dddd")</f>
        <v>Wednesday</v>
      </c>
      <c r="N27">
        <f>YEAR(Table1[[#This Row],[DateTime]])</f>
        <v>2021</v>
      </c>
      <c r="O27" s="2" t="str">
        <f>VLOOKUP(Table1[[#This Row],[Store ID]],Table2[],2,FALSE)</f>
        <v>Mountain</v>
      </c>
    </row>
    <row r="28" spans="1:15" x14ac:dyDescent="0.35">
      <c r="A28">
        <v>18</v>
      </c>
      <c r="B28">
        <v>13</v>
      </c>
      <c r="C28" t="s">
        <v>2</v>
      </c>
      <c r="D28" t="s">
        <v>3</v>
      </c>
      <c r="E28">
        <v>1</v>
      </c>
      <c r="F28" s="4">
        <v>4.16</v>
      </c>
      <c r="G28" s="7">
        <v>2.5000000000000001E-2</v>
      </c>
      <c r="H28" s="7">
        <v>0.11</v>
      </c>
      <c r="I28" s="4">
        <v>4.5</v>
      </c>
      <c r="J28" s="1">
        <v>44252</v>
      </c>
      <c r="K28">
        <v>4</v>
      </c>
      <c r="L28" s="2" t="str">
        <f>TEXT(Table1[[#This Row],[DateTime]],"mmmm")</f>
        <v>February</v>
      </c>
      <c r="M28" t="str">
        <f>TEXT(Table1[[#This Row],[DateTime]],"dddd")</f>
        <v>Thursday</v>
      </c>
      <c r="N28">
        <f>YEAR(Table1[[#This Row],[DateTime]])</f>
        <v>2021</v>
      </c>
      <c r="O28" s="2" t="str">
        <f>VLOOKUP(Table1[[#This Row],[Store ID]],Table2[],2,FALSE)</f>
        <v>Wholesale</v>
      </c>
    </row>
    <row r="29" spans="1:15" x14ac:dyDescent="0.35">
      <c r="A29">
        <v>19</v>
      </c>
      <c r="B29">
        <v>14</v>
      </c>
      <c r="C29" t="s">
        <v>9</v>
      </c>
      <c r="D29" t="s">
        <v>3</v>
      </c>
      <c r="E29">
        <v>2</v>
      </c>
      <c r="F29" s="4">
        <v>18.510000000000002</v>
      </c>
      <c r="G29" s="7">
        <v>2.5000000000000001E-2</v>
      </c>
      <c r="H29" s="7">
        <v>0.11</v>
      </c>
      <c r="I29" s="4">
        <v>40.06</v>
      </c>
      <c r="J29" s="1">
        <v>44253</v>
      </c>
      <c r="K29">
        <v>4</v>
      </c>
      <c r="L29" s="2" t="str">
        <f>TEXT(Table1[[#This Row],[DateTime]],"mmmm")</f>
        <v>February</v>
      </c>
      <c r="M29" t="str">
        <f>TEXT(Table1[[#This Row],[DateTime]],"dddd")</f>
        <v>Friday</v>
      </c>
      <c r="N29">
        <f>YEAR(Table1[[#This Row],[DateTime]])</f>
        <v>2021</v>
      </c>
      <c r="O29" s="2" t="str">
        <f>VLOOKUP(Table1[[#This Row],[Store ID]],Table2[],2,FALSE)</f>
        <v>Wholesale</v>
      </c>
    </row>
    <row r="30" spans="1:15" x14ac:dyDescent="0.35">
      <c r="A30">
        <v>20</v>
      </c>
      <c r="B30">
        <v>15</v>
      </c>
      <c r="C30" t="s">
        <v>0</v>
      </c>
      <c r="D30" t="s">
        <v>1</v>
      </c>
      <c r="E30">
        <v>1</v>
      </c>
      <c r="F30" s="4">
        <v>2.4</v>
      </c>
      <c r="G30" s="7">
        <v>2.5000000000000001E-2</v>
      </c>
      <c r="H30" s="7">
        <v>0.11</v>
      </c>
      <c r="I30" s="4">
        <v>2.6</v>
      </c>
      <c r="J30" s="1">
        <v>44254</v>
      </c>
      <c r="K30">
        <v>4</v>
      </c>
      <c r="L30" s="2" t="str">
        <f>TEXT(Table1[[#This Row],[DateTime]],"mmmm")</f>
        <v>February</v>
      </c>
      <c r="M30" t="str">
        <f>TEXT(Table1[[#This Row],[DateTime]],"dddd")</f>
        <v>Saturday</v>
      </c>
      <c r="N30">
        <f>YEAR(Table1[[#This Row],[DateTime]])</f>
        <v>2021</v>
      </c>
      <c r="O30" s="2" t="str">
        <f>VLOOKUP(Table1[[#This Row],[Store ID]],Table2[],2,FALSE)</f>
        <v>Wholesale</v>
      </c>
    </row>
    <row r="31" spans="1:15" x14ac:dyDescent="0.35">
      <c r="A31">
        <v>21</v>
      </c>
      <c r="B31">
        <v>16</v>
      </c>
      <c r="C31" t="s">
        <v>0</v>
      </c>
      <c r="D31" t="s">
        <v>1</v>
      </c>
      <c r="E31">
        <v>2</v>
      </c>
      <c r="F31" s="4">
        <v>2.4</v>
      </c>
      <c r="G31" s="7">
        <v>0.1</v>
      </c>
      <c r="H31" s="7">
        <v>0.11</v>
      </c>
      <c r="I31" s="4">
        <v>4.8</v>
      </c>
      <c r="J31" s="1">
        <v>43908</v>
      </c>
      <c r="K31">
        <v>2</v>
      </c>
      <c r="L31" s="2" t="str">
        <f>TEXT(Table1[[#This Row],[DateTime]],"mmmm")</f>
        <v>March</v>
      </c>
      <c r="M31" t="str">
        <f>TEXT(Table1[[#This Row],[DateTime]],"dddd")</f>
        <v>Wednesday</v>
      </c>
      <c r="N31">
        <f>YEAR(Table1[[#This Row],[DateTime]])</f>
        <v>2020</v>
      </c>
      <c r="O31" s="2" t="str">
        <f>VLOOKUP(Table1[[#This Row],[Store ID]],Table2[],2,FALSE)</f>
        <v>Midtown</v>
      </c>
    </row>
    <row r="32" spans="1:15" x14ac:dyDescent="0.35">
      <c r="A32">
        <v>22</v>
      </c>
      <c r="B32">
        <v>17</v>
      </c>
      <c r="C32" t="s">
        <v>2</v>
      </c>
      <c r="D32" t="s">
        <v>3</v>
      </c>
      <c r="E32">
        <v>3</v>
      </c>
      <c r="F32" s="4">
        <v>4.16</v>
      </c>
      <c r="G32" s="7">
        <v>2.5000000000000001E-2</v>
      </c>
      <c r="H32" s="7">
        <v>0.11</v>
      </c>
      <c r="I32" s="4">
        <v>13.51</v>
      </c>
      <c r="J32" s="1">
        <v>43909</v>
      </c>
      <c r="K32">
        <v>2</v>
      </c>
      <c r="L32" s="2" t="str">
        <f>TEXT(Table1[[#This Row],[DateTime]],"mmmm")</f>
        <v>March</v>
      </c>
      <c r="M32" t="str">
        <f>TEXT(Table1[[#This Row],[DateTime]],"dddd")</f>
        <v>Thursday</v>
      </c>
      <c r="N32">
        <f>YEAR(Table1[[#This Row],[DateTime]])</f>
        <v>2020</v>
      </c>
      <c r="O32" s="2" t="str">
        <f>VLOOKUP(Table1[[#This Row],[Store ID]],Table2[],2,FALSE)</f>
        <v>Midtown</v>
      </c>
    </row>
    <row r="33" spans="1:15" x14ac:dyDescent="0.35">
      <c r="A33">
        <v>23</v>
      </c>
      <c r="B33">
        <v>18</v>
      </c>
      <c r="C33" t="s">
        <v>4</v>
      </c>
      <c r="D33" t="s">
        <v>5</v>
      </c>
      <c r="E33">
        <v>3</v>
      </c>
      <c r="F33" s="4">
        <v>6.8100000000000005</v>
      </c>
      <c r="G33" s="7">
        <v>0</v>
      </c>
      <c r="H33" s="7">
        <v>0.11</v>
      </c>
      <c r="I33" s="4">
        <v>22.68</v>
      </c>
      <c r="J33" s="1">
        <v>43910</v>
      </c>
      <c r="K33">
        <v>2</v>
      </c>
      <c r="L33" s="2" t="str">
        <f>TEXT(Table1[[#This Row],[DateTime]],"mmmm")</f>
        <v>March</v>
      </c>
      <c r="M33" t="str">
        <f>TEXT(Table1[[#This Row],[DateTime]],"dddd")</f>
        <v>Friday</v>
      </c>
      <c r="N33">
        <f>YEAR(Table1[[#This Row],[DateTime]])</f>
        <v>2020</v>
      </c>
      <c r="O33" s="2" t="str">
        <f>VLOOKUP(Table1[[#This Row],[Store ID]],Table2[],2,FALSE)</f>
        <v>Midtown</v>
      </c>
    </row>
    <row r="34" spans="1:15" x14ac:dyDescent="0.35">
      <c r="A34">
        <v>24</v>
      </c>
      <c r="B34">
        <v>19</v>
      </c>
      <c r="C34" t="s">
        <v>6</v>
      </c>
      <c r="D34" t="s">
        <v>3</v>
      </c>
      <c r="E34">
        <v>3</v>
      </c>
      <c r="F34" s="4">
        <v>8.48</v>
      </c>
      <c r="G34" s="7">
        <v>0</v>
      </c>
      <c r="H34" s="7">
        <v>0.11</v>
      </c>
      <c r="I34" s="4">
        <v>28.24</v>
      </c>
      <c r="J34" s="1">
        <v>43911</v>
      </c>
      <c r="K34">
        <v>3</v>
      </c>
      <c r="L34" s="2" t="str">
        <f>TEXT(Table1[[#This Row],[DateTime]],"mmmm")</f>
        <v>March</v>
      </c>
      <c r="M34" t="str">
        <f>TEXT(Table1[[#This Row],[DateTime]],"dddd")</f>
        <v>Saturday</v>
      </c>
      <c r="N34">
        <f>YEAR(Table1[[#This Row],[DateTime]])</f>
        <v>2020</v>
      </c>
      <c r="O34" s="2" t="str">
        <f>VLOOKUP(Table1[[#This Row],[Store ID]],Table2[],2,FALSE)</f>
        <v>Mountain</v>
      </c>
    </row>
    <row r="35" spans="1:15" x14ac:dyDescent="0.35">
      <c r="A35">
        <v>25</v>
      </c>
      <c r="B35">
        <v>20</v>
      </c>
      <c r="C35" t="s">
        <v>2</v>
      </c>
      <c r="D35" t="s">
        <v>3</v>
      </c>
      <c r="E35">
        <v>1</v>
      </c>
      <c r="F35" s="4">
        <v>4.16</v>
      </c>
      <c r="G35" s="7">
        <v>0</v>
      </c>
      <c r="H35" s="7">
        <v>0.11</v>
      </c>
      <c r="I35" s="4">
        <v>4.62</v>
      </c>
      <c r="J35" s="1">
        <v>43912</v>
      </c>
      <c r="K35">
        <v>1</v>
      </c>
      <c r="L35" s="2" t="str">
        <f>TEXT(Table1[[#This Row],[DateTime]],"mmmm")</f>
        <v>March</v>
      </c>
      <c r="M35" t="str">
        <f>TEXT(Table1[[#This Row],[DateTime]],"dddd")</f>
        <v>Sunday</v>
      </c>
      <c r="N35">
        <f>YEAR(Table1[[#This Row],[DateTime]])</f>
        <v>2020</v>
      </c>
      <c r="O35" s="2" t="str">
        <f>VLOOKUP(Table1[[#This Row],[Store ID]],Table2[],2,FALSE)</f>
        <v>Downtown</v>
      </c>
    </row>
    <row r="36" spans="1:15" x14ac:dyDescent="0.35">
      <c r="A36">
        <v>26</v>
      </c>
      <c r="B36">
        <v>21</v>
      </c>
      <c r="C36" t="s">
        <v>7</v>
      </c>
      <c r="D36" t="s">
        <v>5</v>
      </c>
      <c r="E36">
        <v>3</v>
      </c>
      <c r="F36" s="4">
        <v>12.34</v>
      </c>
      <c r="G36" s="7">
        <v>0</v>
      </c>
      <c r="H36" s="7">
        <v>0.11</v>
      </c>
      <c r="I36" s="4">
        <v>41.09</v>
      </c>
      <c r="J36" s="1">
        <v>43913</v>
      </c>
      <c r="K36">
        <v>3</v>
      </c>
      <c r="L36" s="2" t="str">
        <f>TEXT(Table1[[#This Row],[DateTime]],"mmmm")</f>
        <v>March</v>
      </c>
      <c r="M36" t="str">
        <f>TEXT(Table1[[#This Row],[DateTime]],"dddd")</f>
        <v>Monday</v>
      </c>
      <c r="N36">
        <f>YEAR(Table1[[#This Row],[DateTime]])</f>
        <v>2020</v>
      </c>
      <c r="O36" s="2" t="str">
        <f>VLOOKUP(Table1[[#This Row],[Store ID]],Table2[],2,FALSE)</f>
        <v>Mountain</v>
      </c>
    </row>
    <row r="37" spans="1:15" x14ac:dyDescent="0.35">
      <c r="A37">
        <v>27</v>
      </c>
      <c r="B37">
        <v>22</v>
      </c>
      <c r="C37" t="s">
        <v>8</v>
      </c>
      <c r="D37" t="s">
        <v>5</v>
      </c>
      <c r="E37">
        <v>3</v>
      </c>
      <c r="F37" s="4">
        <v>14.18</v>
      </c>
      <c r="G37" s="7">
        <v>0</v>
      </c>
      <c r="H37" s="7">
        <v>0.11</v>
      </c>
      <c r="I37" s="4">
        <v>47.22</v>
      </c>
      <c r="J37" s="1">
        <v>43914</v>
      </c>
      <c r="K37">
        <v>3</v>
      </c>
      <c r="L37" s="2" t="str">
        <f>TEXT(Table1[[#This Row],[DateTime]],"mmmm")</f>
        <v>March</v>
      </c>
      <c r="M37" t="str">
        <f>TEXT(Table1[[#This Row],[DateTime]],"dddd")</f>
        <v>Tuesday</v>
      </c>
      <c r="N37">
        <f>YEAR(Table1[[#This Row],[DateTime]])</f>
        <v>2020</v>
      </c>
      <c r="O37" s="2" t="str">
        <f>VLOOKUP(Table1[[#This Row],[Store ID]],Table2[],2,FALSE)</f>
        <v>Mountain</v>
      </c>
    </row>
    <row r="38" spans="1:15" x14ac:dyDescent="0.35">
      <c r="A38">
        <v>28</v>
      </c>
      <c r="B38">
        <v>23</v>
      </c>
      <c r="C38" t="s">
        <v>2</v>
      </c>
      <c r="D38" t="s">
        <v>3</v>
      </c>
      <c r="E38">
        <v>1</v>
      </c>
      <c r="F38" s="4">
        <v>4.16</v>
      </c>
      <c r="G38" s="7">
        <v>2.5000000000000001E-2</v>
      </c>
      <c r="H38" s="7">
        <v>0.11</v>
      </c>
      <c r="I38" s="4">
        <v>4.5</v>
      </c>
      <c r="J38" s="1">
        <v>43915</v>
      </c>
      <c r="K38">
        <v>4</v>
      </c>
      <c r="L38" s="2" t="str">
        <f>TEXT(Table1[[#This Row],[DateTime]],"mmmm")</f>
        <v>March</v>
      </c>
      <c r="M38" t="str">
        <f>TEXT(Table1[[#This Row],[DateTime]],"dddd")</f>
        <v>Wednesday</v>
      </c>
      <c r="N38">
        <f>YEAR(Table1[[#This Row],[DateTime]])</f>
        <v>2020</v>
      </c>
      <c r="O38" s="2" t="str">
        <f>VLOOKUP(Table1[[#This Row],[Store ID]],Table2[],2,FALSE)</f>
        <v>Wholesale</v>
      </c>
    </row>
    <row r="39" spans="1:15" x14ac:dyDescent="0.35">
      <c r="A39">
        <v>29</v>
      </c>
      <c r="B39">
        <v>24</v>
      </c>
      <c r="C39" t="s">
        <v>9</v>
      </c>
      <c r="D39" t="s">
        <v>3</v>
      </c>
      <c r="E39">
        <v>2</v>
      </c>
      <c r="F39" s="4">
        <v>18.510000000000002</v>
      </c>
      <c r="G39" s="7">
        <v>2.5000000000000001E-2</v>
      </c>
      <c r="H39" s="7">
        <v>0.11</v>
      </c>
      <c r="I39" s="4">
        <v>40.06</v>
      </c>
      <c r="J39" s="1">
        <v>43916</v>
      </c>
      <c r="K39">
        <v>4</v>
      </c>
      <c r="L39" s="2" t="str">
        <f>TEXT(Table1[[#This Row],[DateTime]],"mmmm")</f>
        <v>March</v>
      </c>
      <c r="M39" t="str">
        <f>TEXT(Table1[[#This Row],[DateTime]],"dddd")</f>
        <v>Thursday</v>
      </c>
      <c r="N39">
        <f>YEAR(Table1[[#This Row],[DateTime]])</f>
        <v>2020</v>
      </c>
      <c r="O39" s="2" t="str">
        <f>VLOOKUP(Table1[[#This Row],[Store ID]],Table2[],2,FALSE)</f>
        <v>Wholesale</v>
      </c>
    </row>
    <row r="40" spans="1:15" x14ac:dyDescent="0.35">
      <c r="A40">
        <v>30</v>
      </c>
      <c r="B40">
        <v>25</v>
      </c>
      <c r="C40" t="s">
        <v>0</v>
      </c>
      <c r="D40" t="s">
        <v>1</v>
      </c>
      <c r="E40">
        <v>1</v>
      </c>
      <c r="F40" s="4">
        <v>2.4</v>
      </c>
      <c r="G40" s="7">
        <v>2.5000000000000001E-2</v>
      </c>
      <c r="H40" s="7">
        <v>0.11</v>
      </c>
      <c r="I40" s="4">
        <v>2.6</v>
      </c>
      <c r="J40" s="1">
        <v>43917</v>
      </c>
      <c r="K40">
        <v>4</v>
      </c>
      <c r="L40" s="2" t="str">
        <f>TEXT(Table1[[#This Row],[DateTime]],"mmmm")</f>
        <v>March</v>
      </c>
      <c r="M40" t="str">
        <f>TEXT(Table1[[#This Row],[DateTime]],"dddd")</f>
        <v>Friday</v>
      </c>
      <c r="N40">
        <f>YEAR(Table1[[#This Row],[DateTime]])</f>
        <v>2020</v>
      </c>
      <c r="O40" s="2" t="str">
        <f>VLOOKUP(Table1[[#This Row],[Store ID]],Table2[],2,FALSE)</f>
        <v>Wholesale</v>
      </c>
    </row>
  </sheetData>
  <pageMargins left="0.7" right="0.7" top="0.75" bottom="0.75" header="0.3" footer="0.3"/>
  <pageSetup orientation="portrait" horizontalDpi="1200" verticalDpi="1200"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vt: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TeachExcel.om</dc:creator>
  <cp:lastModifiedBy>0</cp:lastModifiedBy>
  <dcterms:created xsi:type="dcterms:W3CDTF">2020-12-14T22:27:07Z</dcterms:created>
  <dcterms:modified xsi:type="dcterms:W3CDTF">2021-01-11T23:20:22Z</dcterms:modified>
</cp:coreProperties>
</file>